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8_{3B51BE0E-33AC-420C-AF7D-FF678BBBD15B}" xr6:coauthVersionLast="47" xr6:coauthVersionMax="47" xr10:uidLastSave="{00000000-0000-0000-0000-000000000000}"/>
  <bookViews>
    <workbookView xWindow="-108" yWindow="-108" windowWidth="30936" windowHeight="16776" xr2:uid="{B5B281DD-F0B1-4CF0-93C0-22E3EF876217}"/>
  </bookViews>
  <sheets>
    <sheet name="15.05.2026" sheetId="1" r:id="rId1"/>
  </sheets>
  <definedNames>
    <definedName name="_xlnm._FilterDatabase" localSheetId="0" hidden="1">'15.05.2026'!$A$3:$L$51</definedName>
  </definedName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51" i="1" l="1"/>
  <c r="J17" i="1"/>
  <c r="J45" i="1"/>
  <c r="J46" i="1"/>
  <c r="J47" i="1"/>
  <c r="J48" i="1"/>
  <c r="J49" i="1"/>
  <c r="J50" i="1"/>
  <c r="H11" i="1" l="1"/>
  <c r="G11" i="1"/>
  <c r="J5" i="1"/>
  <c r="J6" i="1"/>
  <c r="J7" i="1"/>
  <c r="J9" i="1"/>
  <c r="J10" i="1"/>
  <c r="J12" i="1"/>
  <c r="J13" i="1"/>
  <c r="J14" i="1"/>
  <c r="J15" i="1"/>
  <c r="J16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" i="1"/>
  <c r="J11" i="1" l="1"/>
</calcChain>
</file>

<file path=xl/sharedStrings.xml><?xml version="1.0" encoding="utf-8"?>
<sst xmlns="http://schemas.openxmlformats.org/spreadsheetml/2006/main" count="205" uniqueCount="140">
  <si>
    <t>Apel</t>
  </si>
  <si>
    <t>Beneficiar</t>
  </si>
  <si>
    <t xml:space="preserve">Contract </t>
  </si>
  <si>
    <t>SITUAȚIE PLĂȚI SĂPTĂMÂNA 11.05.2025-15.05.2025</t>
  </si>
  <si>
    <t>Nr. crt.</t>
  </si>
  <si>
    <t>Cerere de transfer</t>
  </si>
  <si>
    <t>Valoare plăți</t>
  </si>
  <si>
    <t>FEN</t>
  </si>
  <si>
    <t>TVA</t>
  </si>
  <si>
    <t>Total</t>
  </si>
  <si>
    <t>CT1</t>
  </si>
  <si>
    <t>CT8</t>
  </si>
  <si>
    <t>CT3</t>
  </si>
  <si>
    <t>CT2</t>
  </si>
  <si>
    <t>CT4</t>
  </si>
  <si>
    <t>Data plăți</t>
  </si>
  <si>
    <t>CT2+3</t>
  </si>
  <si>
    <t>1442/38/I3.2</t>
  </si>
  <si>
    <t xml:space="preserve">Acordului-Cadru nr. 1102/ si a contractului subsecvent nr. 2/31.07.2025 </t>
  </si>
  <si>
    <t>facturi</t>
  </si>
  <si>
    <t>296/MF</t>
  </si>
  <si>
    <t>329/MF</t>
  </si>
  <si>
    <t>417/MF</t>
  </si>
  <si>
    <t>483/MF</t>
  </si>
  <si>
    <t>1351/MF</t>
  </si>
  <si>
    <t>1544/MF</t>
  </si>
  <si>
    <t>1894/MF</t>
  </si>
  <si>
    <t>1298/MF</t>
  </si>
  <si>
    <t>1628/MF</t>
  </si>
  <si>
    <t>FPN</t>
  </si>
  <si>
    <t>900/180/NOSO</t>
  </si>
  <si>
    <t>1127/133/NOSO</t>
  </si>
  <si>
    <t>1255/13/NN</t>
  </si>
  <si>
    <t>SP/84/10</t>
  </si>
  <si>
    <t>918/46/ISPN</t>
  </si>
  <si>
    <t>Data contractului</t>
  </si>
  <si>
    <t>1388/17/I3.2</t>
  </si>
  <si>
    <t>1442/9/I3.2</t>
  </si>
  <si>
    <t>15,01,2025</t>
  </si>
  <si>
    <t>1257/32/NN</t>
  </si>
  <si>
    <t>850/155/NOSO</t>
  </si>
  <si>
    <t>1935/193/I3.3</t>
  </si>
  <si>
    <t>1704/40/I3.3</t>
  </si>
  <si>
    <t>transfer</t>
  </si>
  <si>
    <t>CT 12</t>
  </si>
  <si>
    <t>CT4+5</t>
  </si>
  <si>
    <t>CT7</t>
  </si>
  <si>
    <t>CT7+8</t>
  </si>
  <si>
    <t>CT20+21</t>
  </si>
  <si>
    <t>CT 15</t>
  </si>
  <si>
    <t>1142/28/NN</t>
  </si>
  <si>
    <t>1150/23/NN</t>
  </si>
  <si>
    <t>1138/99/NOSO</t>
  </si>
  <si>
    <t>AMB 5/88</t>
  </si>
  <si>
    <t>854/3/NOSO</t>
  </si>
  <si>
    <t>AMB 30.2/18</t>
  </si>
  <si>
    <t>857/35/NOSO</t>
  </si>
  <si>
    <t>1144/28/NN</t>
  </si>
  <si>
    <t>CT 11</t>
  </si>
  <si>
    <t>CT 13</t>
  </si>
  <si>
    <t>CT 9</t>
  </si>
  <si>
    <t>CT6</t>
  </si>
  <si>
    <t>CT3+4</t>
  </si>
  <si>
    <t>I 2.4 .Echipamente și materiale destinate reducerii riscului de infecții nosocomiale</t>
  </si>
  <si>
    <t>I1.1: Cabinete ale medicilor de familie sau asocieri de cabinete de asistență medicală primară</t>
  </si>
  <si>
    <t>I2.3. Secții de terapie intensivă pentru nou-născuți</t>
  </si>
  <si>
    <t xml:space="preserve"> I3.2 - Digitalizarea instituțiilor cu atribuții în domeniul sanitar aflate în subordinea MS</t>
  </si>
  <si>
    <t>I3.3 - Investiții în sistemele informatice și în infrastructura digitală a unităților sanitare publice</t>
  </si>
  <si>
    <t> I2.1 Infrastructură spitalicească publică nouă</t>
  </si>
  <si>
    <t>I1.3. Unități de asistență medicală ambulatorie</t>
  </si>
  <si>
    <t>Institutul Național de Sănătate Publică</t>
  </si>
  <si>
    <t xml:space="preserve">Serviciul de Ambulanță Județean Iași </t>
  </si>
  <si>
    <t xml:space="preserve">Serviciul de Ambulanță Județean Covasna </t>
  </si>
  <si>
    <t>Oficiul Național pentru Achiziții Centralizate</t>
  </si>
  <si>
    <t>Spitalul Clinic de Urgență pentru Copii "Louis Turcanu" Timișoara</t>
  </si>
  <si>
    <t xml:space="preserve">Institutul Oncologic ”Prof. Dr. Ion Chiricuță” Cluj-Napoca </t>
  </si>
  <si>
    <t xml:space="preserve">Institutul Inimii de Urgență pentru Boli Cardiovasculare „Niculae Stăncioiu” Cluj-Napoca </t>
  </si>
  <si>
    <t xml:space="preserve">Spitalul Județean de Urgență Slatina </t>
  </si>
  <si>
    <t xml:space="preserve">Spitalul Clinic de Urgență pentru Copii „Louis Țurcanu” Timișoara  </t>
  </si>
  <si>
    <t xml:space="preserve">Spitalul Orășenesc Regele Carol I Costesti Arges </t>
  </si>
  <si>
    <t>Spitalul Clinic Județean Mureș</t>
  </si>
  <si>
    <t>Ministerul Apărării Naționale Cazarma 1044 Sibiu</t>
  </si>
  <si>
    <t>Compania Națională de Investiții SA Spitalul "Prof. dr. Agrippa Ionescu" Balotești SRI UM 0929 București</t>
  </si>
  <si>
    <t>Primăria Municipiului București Administrația Spitalelor și Serviciilor Medicale București  Spitalul Clinic "Nicolae Malaxa"</t>
  </si>
  <si>
    <t>UAT Județ  Bacau</t>
  </si>
  <si>
    <t>Primăria Municipiului București Administrația Spitalelor și Serviciilor Medicale București  Spitalul Clinic de obstretică-ginecologie ”Prof.Dr. Panait Sârbu”</t>
  </si>
  <si>
    <t xml:space="preserve">Consiliul Judeţean Maramureş Spitalul de Boli Infecţioase și Psihiatrie Baia Mare </t>
  </si>
  <si>
    <t xml:space="preserve">UAT Județ  Suceava </t>
  </si>
  <si>
    <t xml:space="preserve">UAT Județ  Galați  Spitalul Clinic Județean de Urgență ”Sfântul Apostol Andrei” </t>
  </si>
  <si>
    <t xml:space="preserve">UAT Județ  Iași Spitalul Clinic de Pneumoftiziologie Iasi </t>
  </si>
  <si>
    <t>Primăria Municipiului București Administrația Spitalelor și Serviciilor Medicale București Spitalul  Clinic de Obstretica si Ginecologie Filantropia</t>
  </si>
  <si>
    <t>SC CABMEDSTEL SERB SRL</t>
  </si>
  <si>
    <t xml:space="preserve">Cabinet Medical Individual Dr. Cristea Aurora-Emilia </t>
  </si>
  <si>
    <t xml:space="preserve">Cabinet Medical Individual Ursache I. Ionela - Cabinet Individual Medicină de Familie </t>
  </si>
  <si>
    <t xml:space="preserve">Cabinet Medical Individiual Dr. Diaconescu Gabriela-Sibina </t>
  </si>
  <si>
    <t xml:space="preserve">Cabinet Medical Individual Ionascu M. Mihaela </t>
  </si>
  <si>
    <t xml:space="preserve">Clinica Opus Med SRL București </t>
  </si>
  <si>
    <t xml:space="preserve">Cabinet Medical Individual Crețu G. Rodica Bogdana </t>
  </si>
  <si>
    <t xml:space="preserve">Cabinet Medical Medicină Generală Savin T. Doina Angela </t>
  </si>
  <si>
    <t xml:space="preserve">Cabinet Medical Medicina de Familie Sonea Roxana Crina </t>
  </si>
  <si>
    <t>1233/176/NOSO</t>
  </si>
  <si>
    <t>CT 6</t>
  </si>
  <si>
    <t>CT1+2</t>
  </si>
  <si>
    <t>SPITALUL ORASENESC DETA</t>
  </si>
  <si>
    <t>UAT Mun Odorheiul Secuiesc</t>
  </si>
  <si>
    <t>Sp universitar de urgenta Elias</t>
  </si>
  <si>
    <t>S.J.U.VASLUI</t>
  </si>
  <si>
    <t>SCJU TARGU MURES</t>
  </si>
  <si>
    <t>SPITALUL DE PNEUMOFTIZIOLOGIE AIUD</t>
  </si>
  <si>
    <t>SPITALUL JUDEȚEAN DE URGENȚĂ ZALĂU</t>
  </si>
  <si>
    <t>Primăria Municipiului București Administrația Spitalelor și Serviciilor Medicale București  GOMOIU</t>
  </si>
  <si>
    <t>1141/99/NOSO</t>
  </si>
  <si>
    <t>1251/14/NN</t>
  </si>
  <si>
    <t>1246/21/NN</t>
  </si>
  <si>
    <t>855/154/NOSO</t>
  </si>
  <si>
    <t xml:space="preserve">103/59/AMB </t>
  </si>
  <si>
    <t>1784/94/I3.3</t>
  </si>
  <si>
    <t>1729/55/I3.3</t>
  </si>
  <si>
    <t>1=SPITALE=IUbvct Targu    Mures=CT10=TITLUL 61</t>
  </si>
  <si>
    <t>SP72/35</t>
  </si>
  <si>
    <t>CT 10</t>
  </si>
  <si>
    <t>I3. Spitale publice</t>
  </si>
  <si>
    <t>CABINET MEDICAL INDIVIDUAL DR. ILYES CAROL</t>
  </si>
  <si>
    <t>CABINET MEDICINĂ DE FAMILIE S.R.L</t>
  </si>
  <si>
    <r>
      <t>CABINETE MEDICALE ASOCIATE DR. LAPTES DANIELA@DAN</t>
    </r>
    <r>
      <rPr>
        <sz val="10"/>
        <color rgb="FFFF0000"/>
        <rFont val="Arial"/>
        <family val="2"/>
      </rPr>
      <t>1</t>
    </r>
  </si>
  <si>
    <t>DR. DUMITRU ADRIAN S.R.L.</t>
  </si>
  <si>
    <t>SZIMPATIMED S.R.L.</t>
  </si>
  <si>
    <t>CMI DR. LELCU N. NICOLETA-DANIELA - CABINET MEDICAL MEDICINA DE FAMILIE=</t>
  </si>
  <si>
    <t>1844/MF</t>
  </si>
  <si>
    <t>1450/MF</t>
  </si>
  <si>
    <t>2004/MF</t>
  </si>
  <si>
    <t>1343/MF</t>
  </si>
  <si>
    <t>1748/MF</t>
  </si>
  <si>
    <t>172/MF</t>
  </si>
  <si>
    <t>factura</t>
  </si>
  <si>
    <t xml:space="preserve">R3. Dezvoltarea capacității pentru managementul serviciilor de sănătate și managementul resurselor umane din sănătate </t>
  </si>
  <si>
    <t>OMS</t>
  </si>
  <si>
    <t xml:space="preserve">Memorandumul de Intelegere dintre Ministerul Sanatatii si Organizatia Mondiala a Sanatatii (OMS) </t>
  </si>
  <si>
    <t>1691/28/I3.3</t>
  </si>
  <si>
    <t xml:space="preserve">C 7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</si>
</sst>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charset val="238"/>
      <scheme val="minor"/>
    </font>
    <font>
      <sz val="8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rgb="FF4F4F4F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sz val="10"/>
      <color rgb="FF000000"/>
      <name val="Arial"/>
      <family val="2"/>
    </font>
    <font>
      <sz val="11"/>
      <color theme="1"/>
      <name val="Arial"/>
      <family val="2"/>
    </font>
    <font>
      <sz val="10"/>
      <color rgb="FFFF0000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70C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0" fontId="1" fillId="0" borderId="0"/>
    <xf numFmtId="43" fontId="3" fillId="0" borderId="0" applyFont="0" applyFill="0" applyBorder="0" applyAlignment="0" applyProtection="0"/>
  </cellStyleXfs>
  <cellXfs count="53">
    <xf numFmtId="0" fontId="0" fillId="0" borderId="0" xfId="0"/>
    <xf numFmtId="0" fontId="5" fillId="0" borderId="0" xfId="0" applyFont="1" applyAlignment="1">
      <alignment horizontal="justify" vertical="center" wrapText="1"/>
    </xf>
    <xf numFmtId="0" fontId="5" fillId="0" borderId="1" xfId="0" applyFont="1" applyBorder="1" applyAlignment="1">
      <alignment horizontal="justify" vertical="center" wrapText="1"/>
    </xf>
    <xf numFmtId="0" fontId="4" fillId="0" borderId="1" xfId="0" applyFont="1" applyBorder="1" applyAlignment="1">
      <alignment wrapText="1"/>
    </xf>
    <xf numFmtId="0" fontId="6" fillId="0" borderId="2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6" fillId="0" borderId="1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7" fillId="0" borderId="1" xfId="0" applyFont="1" applyBorder="1" applyAlignment="1">
      <alignment horizontal="center"/>
    </xf>
    <xf numFmtId="0" fontId="7" fillId="0" borderId="3" xfId="0" applyFont="1" applyBorder="1" applyAlignment="1">
      <alignment horizontal="left"/>
    </xf>
    <xf numFmtId="0" fontId="6" fillId="0" borderId="4" xfId="0" applyFont="1" applyBorder="1" applyAlignment="1">
      <alignment horizontal="left" vertical="center"/>
    </xf>
    <xf numFmtId="0" fontId="6" fillId="0" borderId="1" xfId="0" applyFont="1" applyBorder="1" applyAlignment="1">
      <alignment horizontal="left"/>
    </xf>
    <xf numFmtId="0" fontId="6" fillId="0" borderId="1" xfId="0" applyFont="1" applyFill="1" applyBorder="1" applyAlignment="1">
      <alignment horizontal="left"/>
    </xf>
    <xf numFmtId="0" fontId="7" fillId="0" borderId="4" xfId="0" applyFont="1" applyBorder="1" applyAlignment="1">
      <alignment horizontal="left"/>
    </xf>
    <xf numFmtId="0" fontId="8" fillId="0" borderId="1" xfId="0" applyFont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/>
    </xf>
    <xf numFmtId="14" fontId="6" fillId="2" borderId="1" xfId="0" applyNumberFormat="1" applyFont="1" applyFill="1" applyBorder="1" applyAlignment="1">
      <alignment horizontal="left" vertical="center"/>
    </xf>
    <xf numFmtId="4" fontId="8" fillId="0" borderId="1" xfId="0" applyNumberFormat="1" applyFont="1" applyBorder="1" applyAlignment="1">
      <alignment horizontal="left" vertical="center"/>
    </xf>
    <xf numFmtId="4" fontId="8" fillId="0" borderId="1" xfId="0" applyNumberFormat="1" applyFont="1" applyFill="1" applyBorder="1" applyAlignment="1">
      <alignment horizontal="left" vertical="center"/>
    </xf>
    <xf numFmtId="4" fontId="6" fillId="0" borderId="0" xfId="0" applyNumberFormat="1" applyFont="1" applyAlignment="1">
      <alignment horizontal="left"/>
    </xf>
    <xf numFmtId="0" fontId="6" fillId="0" borderId="1" xfId="0" applyFont="1" applyBorder="1" applyAlignment="1">
      <alignment horizontal="left" vertical="center"/>
    </xf>
    <xf numFmtId="0" fontId="6" fillId="2" borderId="1" xfId="0" applyFont="1" applyFill="1" applyBorder="1" applyAlignment="1">
      <alignment horizontal="left" wrapText="1"/>
    </xf>
    <xf numFmtId="14" fontId="6" fillId="0" borderId="1" xfId="0" applyNumberFormat="1" applyFont="1" applyBorder="1" applyAlignment="1">
      <alignment horizontal="left" vertical="center"/>
    </xf>
    <xf numFmtId="4" fontId="6" fillId="2" borderId="1" xfId="0" applyNumberFormat="1" applyFont="1" applyFill="1" applyBorder="1" applyAlignment="1">
      <alignment horizontal="left" vertical="center"/>
    </xf>
    <xf numFmtId="4" fontId="6" fillId="0" borderId="1" xfId="0" applyNumberFormat="1" applyFont="1" applyBorder="1" applyAlignment="1">
      <alignment horizontal="left" vertical="center"/>
    </xf>
    <xf numFmtId="4" fontId="6" fillId="2" borderId="1" xfId="0" applyNumberFormat="1" applyFont="1" applyFill="1" applyBorder="1" applyAlignment="1">
      <alignment horizontal="left"/>
    </xf>
    <xf numFmtId="0" fontId="6" fillId="2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14" fontId="6" fillId="2" borderId="1" xfId="0" applyNumberFormat="1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/>
    </xf>
    <xf numFmtId="4" fontId="6" fillId="2" borderId="1" xfId="1" applyNumberFormat="1" applyFont="1" applyFill="1" applyBorder="1" applyAlignment="1">
      <alignment horizontal="left" vertical="center"/>
    </xf>
    <xf numFmtId="14" fontId="6" fillId="0" borderId="1" xfId="0" applyNumberFormat="1" applyFont="1" applyBorder="1" applyAlignment="1">
      <alignment horizontal="left"/>
    </xf>
    <xf numFmtId="14" fontId="6" fillId="2" borderId="1" xfId="0" applyNumberFormat="1" applyFont="1" applyFill="1" applyBorder="1" applyAlignment="1">
      <alignment horizontal="left"/>
    </xf>
    <xf numFmtId="4" fontId="6" fillId="0" borderId="1" xfId="0" applyNumberFormat="1" applyFont="1" applyBorder="1" applyAlignment="1">
      <alignment horizontal="left"/>
    </xf>
    <xf numFmtId="4" fontId="9" fillId="2" borderId="1" xfId="0" applyNumberFormat="1" applyFont="1" applyFill="1" applyBorder="1" applyAlignment="1">
      <alignment horizontal="left" vertical="center"/>
    </xf>
    <xf numFmtId="0" fontId="5" fillId="0" borderId="1" xfId="0" applyFont="1" applyBorder="1" applyAlignment="1">
      <alignment horizontal="left"/>
    </xf>
    <xf numFmtId="4" fontId="9" fillId="2" borderId="1" xfId="0" applyNumberFormat="1" applyFont="1" applyFill="1" applyBorder="1" applyAlignment="1">
      <alignment horizontal="left"/>
    </xf>
    <xf numFmtId="4" fontId="5" fillId="2" borderId="1" xfId="1" applyNumberFormat="1" applyFont="1" applyFill="1" applyBorder="1" applyAlignment="1">
      <alignment horizontal="left"/>
    </xf>
    <xf numFmtId="0" fontId="5" fillId="3" borderId="1" xfId="0" applyFont="1" applyFill="1" applyBorder="1" applyAlignment="1">
      <alignment horizontal="left" vertical="center" wrapText="1"/>
    </xf>
    <xf numFmtId="4" fontId="9" fillId="0" borderId="1" xfId="0" applyNumberFormat="1" applyFont="1" applyBorder="1" applyAlignment="1">
      <alignment horizontal="left" vertical="center"/>
    </xf>
    <xf numFmtId="14" fontId="6" fillId="0" borderId="0" xfId="0" applyNumberFormat="1" applyFont="1" applyAlignment="1">
      <alignment horizontal="left"/>
    </xf>
    <xf numFmtId="0" fontId="5" fillId="2" borderId="1" xfId="2" applyFont="1" applyFill="1" applyBorder="1" applyAlignment="1">
      <alignment horizontal="left" wrapText="1"/>
    </xf>
    <xf numFmtId="0" fontId="6" fillId="2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2" borderId="1" xfId="0" applyFont="1" applyFill="1" applyBorder="1" applyAlignment="1">
      <alignment vertical="center" wrapText="1"/>
    </xf>
    <xf numFmtId="0" fontId="6" fillId="2" borderId="1" xfId="0" applyFont="1" applyFill="1" applyBorder="1"/>
    <xf numFmtId="0" fontId="5" fillId="2" borderId="1" xfId="0" applyFont="1" applyFill="1" applyBorder="1" applyAlignment="1">
      <alignment vertical="center"/>
    </xf>
    <xf numFmtId="14" fontId="6" fillId="0" borderId="1" xfId="0" applyNumberFormat="1" applyFont="1" applyBorder="1" applyAlignment="1">
      <alignment vertical="center"/>
    </xf>
    <xf numFmtId="0" fontId="5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 wrapText="1"/>
    </xf>
  </cellXfs>
  <cellStyles count="4">
    <cellStyle name="Comma" xfId="1" builtinId="3"/>
    <cellStyle name="Comma 2" xfId="3" xr:uid="{8CA1FB5F-863F-4B92-952B-93090DED332F}"/>
    <cellStyle name="Normal" xfId="0" builtinId="0"/>
    <cellStyle name="Normal 3" xfId="2" xr:uid="{43E746DA-6CD7-4B9B-A233-C3ABDDF2447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7AD479-4875-488A-89A0-173B27C3F049}">
  <dimension ref="A1:L51"/>
  <sheetViews>
    <sheetView tabSelected="1" zoomScale="82" zoomScaleNormal="82" workbookViewId="0">
      <selection activeCell="R8" sqref="R8"/>
    </sheetView>
  </sheetViews>
  <sheetFormatPr defaultRowHeight="13.2" x14ac:dyDescent="0.25"/>
  <cols>
    <col min="1" max="1" width="9.109375" style="5" bestFit="1" customWidth="1"/>
    <col min="2" max="2" width="28.5546875" style="5" customWidth="1"/>
    <col min="3" max="3" width="54" style="5" customWidth="1"/>
    <col min="4" max="4" width="17.77734375" style="5" customWidth="1"/>
    <col min="5" max="5" width="17.44140625" style="5" customWidth="1"/>
    <col min="6" max="6" width="18.109375" style="5" customWidth="1"/>
    <col min="7" max="8" width="15" style="5" customWidth="1"/>
    <col min="9" max="9" width="12.88671875" style="5" customWidth="1"/>
    <col min="10" max="10" width="14.5546875" style="5" bestFit="1" customWidth="1"/>
    <col min="11" max="11" width="15.44140625" style="5" bestFit="1" customWidth="1"/>
    <col min="12" max="12" width="11.6640625" style="5" bestFit="1" customWidth="1"/>
    <col min="13" max="16384" width="8.88671875" style="5"/>
  </cols>
  <sheetData>
    <row r="1" spans="1:12" x14ac:dyDescent="0.25">
      <c r="A1" s="4" t="s">
        <v>3</v>
      </c>
      <c r="B1" s="4"/>
      <c r="C1" s="4"/>
      <c r="D1" s="4"/>
      <c r="E1" s="4"/>
      <c r="F1" s="4"/>
      <c r="G1" s="4"/>
      <c r="H1" s="4"/>
      <c r="I1" s="4"/>
      <c r="J1" s="4"/>
    </row>
    <row r="2" spans="1:12" x14ac:dyDescent="0.25">
      <c r="A2" s="6" t="s">
        <v>4</v>
      </c>
      <c r="B2" s="6" t="s">
        <v>0</v>
      </c>
      <c r="C2" s="6" t="s">
        <v>1</v>
      </c>
      <c r="D2" s="6" t="s">
        <v>2</v>
      </c>
      <c r="E2" s="7" t="s">
        <v>35</v>
      </c>
      <c r="F2" s="6" t="s">
        <v>5</v>
      </c>
      <c r="G2" s="8" t="s">
        <v>6</v>
      </c>
      <c r="H2" s="8"/>
      <c r="I2" s="8"/>
      <c r="J2" s="8"/>
      <c r="K2" s="9" t="s">
        <v>15</v>
      </c>
    </row>
    <row r="3" spans="1:12" x14ac:dyDescent="0.25">
      <c r="A3" s="6"/>
      <c r="B3" s="6"/>
      <c r="C3" s="6"/>
      <c r="D3" s="6"/>
      <c r="E3" s="10"/>
      <c r="F3" s="6"/>
      <c r="G3" s="11" t="s">
        <v>7</v>
      </c>
      <c r="H3" s="12" t="s">
        <v>8</v>
      </c>
      <c r="I3" s="12" t="s">
        <v>29</v>
      </c>
      <c r="J3" s="12" t="s">
        <v>9</v>
      </c>
      <c r="K3" s="13"/>
    </row>
    <row r="4" spans="1:12" ht="39.6" x14ac:dyDescent="0.25">
      <c r="A4" s="14">
        <v>1</v>
      </c>
      <c r="B4" s="2" t="s">
        <v>66</v>
      </c>
      <c r="C4" s="15" t="s">
        <v>70</v>
      </c>
      <c r="D4" s="16" t="s">
        <v>36</v>
      </c>
      <c r="E4" s="17">
        <v>45397</v>
      </c>
      <c r="F4" s="14" t="s">
        <v>12</v>
      </c>
      <c r="G4" s="18">
        <v>2858316</v>
      </c>
      <c r="H4" s="18">
        <v>600246.3600000001</v>
      </c>
      <c r="I4" s="19">
        <v>0</v>
      </c>
      <c r="J4" s="19">
        <f>+G4+H4+I4</f>
        <v>3458562.3600000003</v>
      </c>
      <c r="K4" s="14" t="s">
        <v>43</v>
      </c>
      <c r="L4" s="20"/>
    </row>
    <row r="5" spans="1:12" ht="39.6" x14ac:dyDescent="0.25">
      <c r="A5" s="21">
        <v>2</v>
      </c>
      <c r="B5" s="2" t="s">
        <v>66</v>
      </c>
      <c r="C5" s="22" t="s">
        <v>71</v>
      </c>
      <c r="D5" s="21" t="s">
        <v>37</v>
      </c>
      <c r="E5" s="23">
        <v>45407</v>
      </c>
      <c r="F5" s="21" t="s">
        <v>11</v>
      </c>
      <c r="G5" s="24">
        <v>11795</v>
      </c>
      <c r="H5" s="24">
        <v>376.95</v>
      </c>
      <c r="I5" s="25">
        <v>0</v>
      </c>
      <c r="J5" s="19">
        <f t="shared" ref="J5:J50" si="0">+G5+H5+I5</f>
        <v>12171.95</v>
      </c>
      <c r="K5" s="14" t="s">
        <v>43</v>
      </c>
      <c r="L5" s="20"/>
    </row>
    <row r="6" spans="1:12" ht="39.6" x14ac:dyDescent="0.25">
      <c r="A6" s="14">
        <v>3</v>
      </c>
      <c r="B6" s="2" t="s">
        <v>66</v>
      </c>
      <c r="C6" s="15" t="s">
        <v>72</v>
      </c>
      <c r="D6" s="21" t="s">
        <v>17</v>
      </c>
      <c r="E6" s="23">
        <v>45407</v>
      </c>
      <c r="F6" s="21" t="s">
        <v>16</v>
      </c>
      <c r="G6" s="26">
        <v>327400</v>
      </c>
      <c r="H6" s="26">
        <v>68754</v>
      </c>
      <c r="I6" s="25">
        <v>0</v>
      </c>
      <c r="J6" s="19">
        <f t="shared" si="0"/>
        <v>396154</v>
      </c>
      <c r="K6" s="14" t="s">
        <v>43</v>
      </c>
      <c r="L6" s="20"/>
    </row>
    <row r="7" spans="1:12" ht="66" x14ac:dyDescent="0.25">
      <c r="A7" s="14">
        <v>4</v>
      </c>
      <c r="B7" s="2" t="s">
        <v>64</v>
      </c>
      <c r="C7" s="27" t="s">
        <v>73</v>
      </c>
      <c r="D7" s="28" t="s">
        <v>18</v>
      </c>
      <c r="E7" s="29" t="s">
        <v>38</v>
      </c>
      <c r="F7" s="30" t="s">
        <v>19</v>
      </c>
      <c r="G7" s="31">
        <v>42551032</v>
      </c>
      <c r="H7" s="31">
        <v>8935716.7200000007</v>
      </c>
      <c r="I7" s="19">
        <v>0</v>
      </c>
      <c r="J7" s="19">
        <f t="shared" si="0"/>
        <v>51486748.719999999</v>
      </c>
      <c r="K7" s="32">
        <v>46157</v>
      </c>
      <c r="L7" s="20"/>
    </row>
    <row r="8" spans="1:12" ht="79.2" x14ac:dyDescent="0.25">
      <c r="A8" s="21">
        <v>5</v>
      </c>
      <c r="B8" s="2" t="s">
        <v>135</v>
      </c>
      <c r="C8" s="27" t="s">
        <v>136</v>
      </c>
      <c r="D8" s="28" t="s">
        <v>137</v>
      </c>
      <c r="E8" s="29">
        <v>2022</v>
      </c>
      <c r="F8" s="30" t="s">
        <v>134</v>
      </c>
      <c r="G8" s="31">
        <v>6649516.7999999998</v>
      </c>
      <c r="H8" s="31">
        <v>0</v>
      </c>
      <c r="I8" s="19">
        <v>0</v>
      </c>
      <c r="J8" s="19">
        <v>6649516.7999999998</v>
      </c>
      <c r="K8" s="32">
        <v>46157</v>
      </c>
      <c r="L8" s="20"/>
    </row>
    <row r="9" spans="1:12" ht="26.4" x14ac:dyDescent="0.25">
      <c r="A9" s="14">
        <v>6</v>
      </c>
      <c r="B9" s="2" t="s">
        <v>65</v>
      </c>
      <c r="C9" s="22" t="s">
        <v>74</v>
      </c>
      <c r="D9" s="11" t="s">
        <v>39</v>
      </c>
      <c r="E9" s="32">
        <v>45336</v>
      </c>
      <c r="F9" s="30" t="s">
        <v>14</v>
      </c>
      <c r="G9" s="26">
        <v>3492355</v>
      </c>
      <c r="H9" s="26">
        <v>733394.55</v>
      </c>
      <c r="I9" s="25">
        <v>0</v>
      </c>
      <c r="J9" s="19">
        <f t="shared" si="0"/>
        <v>4225749.55</v>
      </c>
      <c r="K9" s="33">
        <v>46156</v>
      </c>
      <c r="L9" s="20"/>
    </row>
    <row r="10" spans="1:12" ht="39.6" x14ac:dyDescent="0.25">
      <c r="A10" s="14">
        <v>7</v>
      </c>
      <c r="B10" s="3" t="s">
        <v>63</v>
      </c>
      <c r="C10" s="22" t="s">
        <v>75</v>
      </c>
      <c r="D10" s="11" t="s">
        <v>40</v>
      </c>
      <c r="E10" s="32">
        <v>45253</v>
      </c>
      <c r="F10" s="30" t="s">
        <v>44</v>
      </c>
      <c r="G10" s="26">
        <v>590714.27</v>
      </c>
      <c r="H10" s="26">
        <v>123840</v>
      </c>
      <c r="I10" s="25">
        <v>0</v>
      </c>
      <c r="J10" s="19">
        <f t="shared" si="0"/>
        <v>714554.27</v>
      </c>
      <c r="K10" s="33">
        <v>46156</v>
      </c>
      <c r="L10" s="20"/>
    </row>
    <row r="11" spans="1:12" ht="52.8" x14ac:dyDescent="0.25">
      <c r="A11" s="21">
        <v>8</v>
      </c>
      <c r="B11" s="2" t="s">
        <v>67</v>
      </c>
      <c r="C11" s="27" t="s">
        <v>76</v>
      </c>
      <c r="D11" s="11" t="s">
        <v>41</v>
      </c>
      <c r="E11" s="32">
        <v>45623</v>
      </c>
      <c r="F11" s="30" t="s">
        <v>45</v>
      </c>
      <c r="G11" s="34">
        <f>607870+385000</f>
        <v>992870</v>
      </c>
      <c r="H11" s="34">
        <f>127652.7+80850</f>
        <v>208502.7</v>
      </c>
      <c r="I11" s="19">
        <v>0</v>
      </c>
      <c r="J11" s="19">
        <f t="shared" si="0"/>
        <v>1201372.7</v>
      </c>
      <c r="K11" s="33">
        <v>46156</v>
      </c>
      <c r="L11" s="20"/>
    </row>
    <row r="12" spans="1:12" ht="52.8" x14ac:dyDescent="0.25">
      <c r="A12" s="14">
        <v>9</v>
      </c>
      <c r="B12" s="2" t="s">
        <v>67</v>
      </c>
      <c r="C12" s="27" t="s">
        <v>77</v>
      </c>
      <c r="D12" s="11" t="s">
        <v>42</v>
      </c>
      <c r="E12" s="32">
        <v>45547</v>
      </c>
      <c r="F12" s="30" t="s">
        <v>10</v>
      </c>
      <c r="G12" s="24">
        <v>771360</v>
      </c>
      <c r="H12" s="35">
        <v>146558.39999999999</v>
      </c>
      <c r="I12" s="25">
        <v>0</v>
      </c>
      <c r="J12" s="19">
        <f t="shared" si="0"/>
        <v>917918.4</v>
      </c>
      <c r="K12" s="33">
        <v>46156</v>
      </c>
      <c r="L12" s="20"/>
    </row>
    <row r="13" spans="1:12" ht="39.6" x14ac:dyDescent="0.25">
      <c r="A13" s="14">
        <v>10</v>
      </c>
      <c r="B13" s="3" t="s">
        <v>63</v>
      </c>
      <c r="C13" s="15" t="s">
        <v>78</v>
      </c>
      <c r="D13" s="11" t="s">
        <v>30</v>
      </c>
      <c r="E13" s="32">
        <v>45265</v>
      </c>
      <c r="F13" s="21" t="s">
        <v>46</v>
      </c>
      <c r="G13" s="34">
        <v>1832468</v>
      </c>
      <c r="H13" s="34">
        <v>384818.28</v>
      </c>
      <c r="I13" s="25">
        <v>0</v>
      </c>
      <c r="J13" s="19">
        <f t="shared" si="0"/>
        <v>2217286.2800000003</v>
      </c>
      <c r="K13" s="33">
        <v>46156</v>
      </c>
      <c r="L13" s="20"/>
    </row>
    <row r="14" spans="1:12" ht="39.6" x14ac:dyDescent="0.25">
      <c r="A14" s="21">
        <v>11</v>
      </c>
      <c r="B14" s="3" t="s">
        <v>63</v>
      </c>
      <c r="C14" s="27" t="s">
        <v>79</v>
      </c>
      <c r="D14" s="11" t="s">
        <v>31</v>
      </c>
      <c r="E14" s="32">
        <v>45287</v>
      </c>
      <c r="F14" s="30" t="s">
        <v>47</v>
      </c>
      <c r="G14" s="26">
        <v>45927</v>
      </c>
      <c r="H14" s="26">
        <v>9644.67</v>
      </c>
      <c r="I14" s="19">
        <v>0</v>
      </c>
      <c r="J14" s="19">
        <f t="shared" si="0"/>
        <v>55571.67</v>
      </c>
      <c r="K14" s="33">
        <v>46156</v>
      </c>
      <c r="L14" s="20"/>
    </row>
    <row r="15" spans="1:12" ht="26.4" x14ac:dyDescent="0.25">
      <c r="A15" s="14">
        <v>12</v>
      </c>
      <c r="B15" s="2" t="s">
        <v>65</v>
      </c>
      <c r="C15" s="22" t="s">
        <v>80</v>
      </c>
      <c r="D15" s="11" t="s">
        <v>32</v>
      </c>
      <c r="E15" s="32">
        <v>45336</v>
      </c>
      <c r="F15" s="36" t="s">
        <v>13</v>
      </c>
      <c r="G15" s="26">
        <v>113561.08</v>
      </c>
      <c r="H15" s="26">
        <v>20347.09</v>
      </c>
      <c r="I15" s="25">
        <v>0</v>
      </c>
      <c r="J15" s="19">
        <f t="shared" si="0"/>
        <v>133908.17000000001</v>
      </c>
      <c r="K15" s="33">
        <v>46156</v>
      </c>
    </row>
    <row r="16" spans="1:12" ht="26.4" x14ac:dyDescent="0.25">
      <c r="A16" s="14">
        <v>13</v>
      </c>
      <c r="B16" s="3" t="s">
        <v>68</v>
      </c>
      <c r="C16" s="27" t="s">
        <v>81</v>
      </c>
      <c r="D16" s="11" t="s">
        <v>33</v>
      </c>
      <c r="E16" s="32">
        <v>45036</v>
      </c>
      <c r="F16" s="36" t="s">
        <v>48</v>
      </c>
      <c r="G16" s="34">
        <v>5636498.54</v>
      </c>
      <c r="H16" s="34">
        <v>1183664.7</v>
      </c>
      <c r="I16" s="34">
        <v>9299453.9600000009</v>
      </c>
      <c r="J16" s="19">
        <f t="shared" si="0"/>
        <v>16119617.200000001</v>
      </c>
      <c r="K16" s="32">
        <v>46157</v>
      </c>
    </row>
    <row r="17" spans="1:11" ht="52.8" x14ac:dyDescent="0.25">
      <c r="A17" s="21">
        <v>14</v>
      </c>
      <c r="B17" s="2" t="s">
        <v>67</v>
      </c>
      <c r="C17" s="27" t="s">
        <v>81</v>
      </c>
      <c r="D17" s="11" t="s">
        <v>138</v>
      </c>
      <c r="E17" s="32">
        <v>45547</v>
      </c>
      <c r="F17" s="36" t="s">
        <v>139</v>
      </c>
      <c r="G17" s="34">
        <v>282552</v>
      </c>
      <c r="H17" s="34">
        <v>59335.92</v>
      </c>
      <c r="I17" s="34">
        <v>0</v>
      </c>
      <c r="J17" s="19">
        <f t="shared" si="0"/>
        <v>341887.92</v>
      </c>
      <c r="K17" s="32">
        <v>46157</v>
      </c>
    </row>
    <row r="18" spans="1:11" ht="26.4" x14ac:dyDescent="0.25">
      <c r="A18" s="14">
        <v>15</v>
      </c>
      <c r="B18" s="3" t="s">
        <v>68</v>
      </c>
      <c r="C18" s="22" t="s">
        <v>82</v>
      </c>
      <c r="D18" s="11" t="s">
        <v>34</v>
      </c>
      <c r="E18" s="32">
        <v>45266</v>
      </c>
      <c r="F18" s="32" t="s">
        <v>49</v>
      </c>
      <c r="G18" s="34">
        <v>40490154.009999998</v>
      </c>
      <c r="H18" s="34">
        <v>8490879.6099999994</v>
      </c>
      <c r="I18" s="34">
        <v>0</v>
      </c>
      <c r="J18" s="19">
        <f t="shared" si="0"/>
        <v>48981033.619999997</v>
      </c>
      <c r="K18" s="32">
        <v>46157</v>
      </c>
    </row>
    <row r="19" spans="1:11" ht="26.4" x14ac:dyDescent="0.25">
      <c r="A19" s="14">
        <v>16</v>
      </c>
      <c r="B19" s="2" t="s">
        <v>65</v>
      </c>
      <c r="C19" s="22" t="s">
        <v>83</v>
      </c>
      <c r="D19" s="11" t="s">
        <v>50</v>
      </c>
      <c r="E19" s="23">
        <v>45287</v>
      </c>
      <c r="F19" s="36" t="s">
        <v>13</v>
      </c>
      <c r="G19" s="26">
        <v>125299</v>
      </c>
      <c r="H19" s="26">
        <v>26311.79</v>
      </c>
      <c r="I19" s="37">
        <v>0</v>
      </c>
      <c r="J19" s="19">
        <f t="shared" si="0"/>
        <v>151610.79</v>
      </c>
      <c r="K19" s="32">
        <v>46157</v>
      </c>
    </row>
    <row r="20" spans="1:11" ht="26.4" x14ac:dyDescent="0.25">
      <c r="A20" s="21">
        <v>17</v>
      </c>
      <c r="B20" s="2" t="s">
        <v>65</v>
      </c>
      <c r="C20" s="27" t="s">
        <v>84</v>
      </c>
      <c r="D20" s="11" t="s">
        <v>51</v>
      </c>
      <c r="E20" s="32">
        <v>45287</v>
      </c>
      <c r="F20" s="30" t="s">
        <v>14</v>
      </c>
      <c r="G20" s="38">
        <v>974235.9</v>
      </c>
      <c r="H20" s="38">
        <v>204589.52</v>
      </c>
      <c r="I20" s="34">
        <v>0</v>
      </c>
      <c r="J20" s="19">
        <f t="shared" si="0"/>
        <v>1178825.42</v>
      </c>
      <c r="K20" s="32">
        <v>46157</v>
      </c>
    </row>
    <row r="21" spans="1:11" ht="39.6" x14ac:dyDescent="0.25">
      <c r="A21" s="14">
        <v>18</v>
      </c>
      <c r="B21" s="3" t="s">
        <v>63</v>
      </c>
      <c r="C21" s="22" t="s">
        <v>85</v>
      </c>
      <c r="D21" s="11" t="s">
        <v>52</v>
      </c>
      <c r="E21" s="32">
        <v>45287</v>
      </c>
      <c r="F21" s="30" t="s">
        <v>14</v>
      </c>
      <c r="G21" s="26">
        <v>73650</v>
      </c>
      <c r="H21" s="26">
        <v>15466.5</v>
      </c>
      <c r="I21" s="37">
        <v>0</v>
      </c>
      <c r="J21" s="19">
        <f t="shared" si="0"/>
        <v>89116.5</v>
      </c>
      <c r="K21" s="32">
        <v>46157</v>
      </c>
    </row>
    <row r="22" spans="1:11" ht="26.4" x14ac:dyDescent="0.25">
      <c r="A22" s="14">
        <v>19</v>
      </c>
      <c r="B22" s="1" t="s">
        <v>69</v>
      </c>
      <c r="C22" s="27" t="s">
        <v>86</v>
      </c>
      <c r="D22" s="11" t="s">
        <v>53</v>
      </c>
      <c r="E22" s="32">
        <v>45061</v>
      </c>
      <c r="F22" s="23" t="s">
        <v>58</v>
      </c>
      <c r="G22" s="24">
        <v>35500</v>
      </c>
      <c r="H22" s="35">
        <v>7455</v>
      </c>
      <c r="I22" s="34">
        <v>0</v>
      </c>
      <c r="J22" s="19">
        <f t="shared" si="0"/>
        <v>42955</v>
      </c>
      <c r="K22" s="32">
        <v>46157</v>
      </c>
    </row>
    <row r="23" spans="1:11" ht="39.6" x14ac:dyDescent="0.25">
      <c r="A23" s="21">
        <v>20</v>
      </c>
      <c r="B23" s="3" t="s">
        <v>63</v>
      </c>
      <c r="C23" s="27" t="s">
        <v>87</v>
      </c>
      <c r="D23" s="11" t="s">
        <v>54</v>
      </c>
      <c r="E23" s="32">
        <v>45253</v>
      </c>
      <c r="F23" s="32" t="s">
        <v>59</v>
      </c>
      <c r="G23" s="24">
        <v>12400</v>
      </c>
      <c r="H23" s="35">
        <v>1722</v>
      </c>
      <c r="I23" s="37">
        <v>0</v>
      </c>
      <c r="J23" s="19">
        <f t="shared" si="0"/>
        <v>14122</v>
      </c>
      <c r="K23" s="32">
        <v>46157</v>
      </c>
    </row>
    <row r="24" spans="1:11" ht="26.4" x14ac:dyDescent="0.25">
      <c r="A24" s="14">
        <v>21</v>
      </c>
      <c r="B24" s="1" t="s">
        <v>69</v>
      </c>
      <c r="C24" s="39" t="s">
        <v>88</v>
      </c>
      <c r="D24" s="11" t="s">
        <v>55</v>
      </c>
      <c r="E24" s="32">
        <v>44987</v>
      </c>
      <c r="F24" s="23" t="s">
        <v>60</v>
      </c>
      <c r="G24" s="40">
        <v>20609</v>
      </c>
      <c r="H24" s="40">
        <v>4327.8899999999994</v>
      </c>
      <c r="I24" s="34">
        <v>0</v>
      </c>
      <c r="J24" s="19">
        <f t="shared" si="0"/>
        <v>24936.89</v>
      </c>
      <c r="K24" s="32">
        <v>46157</v>
      </c>
    </row>
    <row r="25" spans="1:11" ht="39.6" x14ac:dyDescent="0.25">
      <c r="A25" s="14">
        <v>22</v>
      </c>
      <c r="B25" s="3" t="s">
        <v>63</v>
      </c>
      <c r="C25" s="27" t="s">
        <v>89</v>
      </c>
      <c r="D25" s="21" t="s">
        <v>56</v>
      </c>
      <c r="E25" s="23">
        <v>45253</v>
      </c>
      <c r="F25" s="23" t="s">
        <v>61</v>
      </c>
      <c r="G25" s="24">
        <v>9130</v>
      </c>
      <c r="H25" s="24">
        <v>1917.3</v>
      </c>
      <c r="I25" s="37">
        <v>0</v>
      </c>
      <c r="J25" s="19">
        <f t="shared" si="0"/>
        <v>11047.3</v>
      </c>
      <c r="K25" s="32">
        <v>46157</v>
      </c>
    </row>
    <row r="26" spans="1:11" ht="39.6" x14ac:dyDescent="0.25">
      <c r="A26" s="21">
        <v>23</v>
      </c>
      <c r="B26" s="2" t="s">
        <v>65</v>
      </c>
      <c r="C26" s="27" t="s">
        <v>90</v>
      </c>
      <c r="D26" s="21" t="s">
        <v>57</v>
      </c>
      <c r="E26" s="23">
        <v>45287</v>
      </c>
      <c r="F26" s="32" t="s">
        <v>62</v>
      </c>
      <c r="G26" s="24">
        <v>2681185.98</v>
      </c>
      <c r="H26" s="24">
        <v>561705.05000000005</v>
      </c>
      <c r="I26" s="34">
        <v>0</v>
      </c>
      <c r="J26" s="19">
        <f t="shared" si="0"/>
        <v>3242891.0300000003</v>
      </c>
      <c r="K26" s="32">
        <v>46157</v>
      </c>
    </row>
    <row r="27" spans="1:11" ht="39.6" x14ac:dyDescent="0.25">
      <c r="A27" s="14">
        <v>24</v>
      </c>
      <c r="B27" s="2" t="s">
        <v>64</v>
      </c>
      <c r="C27" s="27" t="s">
        <v>91</v>
      </c>
      <c r="D27" s="11" t="s">
        <v>20</v>
      </c>
      <c r="E27" s="32">
        <v>45131</v>
      </c>
      <c r="F27" s="41" t="s">
        <v>10</v>
      </c>
      <c r="G27" s="37">
        <v>4919.5</v>
      </c>
      <c r="H27" s="37">
        <v>0</v>
      </c>
      <c r="I27" s="37">
        <v>0</v>
      </c>
      <c r="J27" s="19">
        <f t="shared" si="0"/>
        <v>4919.5</v>
      </c>
      <c r="K27" s="32">
        <v>46157</v>
      </c>
    </row>
    <row r="28" spans="1:11" ht="39.6" x14ac:dyDescent="0.25">
      <c r="A28" s="14">
        <v>25</v>
      </c>
      <c r="B28" s="2" t="s">
        <v>64</v>
      </c>
      <c r="C28" s="15" t="s">
        <v>92</v>
      </c>
      <c r="D28" s="11" t="s">
        <v>21</v>
      </c>
      <c r="E28" s="32">
        <v>45131</v>
      </c>
      <c r="F28" s="32" t="s">
        <v>10</v>
      </c>
      <c r="G28" s="37">
        <v>78711.5</v>
      </c>
      <c r="H28" s="37">
        <v>14955.19</v>
      </c>
      <c r="I28" s="34">
        <v>0</v>
      </c>
      <c r="J28" s="19">
        <f t="shared" si="0"/>
        <v>93666.69</v>
      </c>
      <c r="K28" s="32">
        <v>46157</v>
      </c>
    </row>
    <row r="29" spans="1:11" ht="39.6" x14ac:dyDescent="0.25">
      <c r="A29" s="21">
        <v>26</v>
      </c>
      <c r="B29" s="2" t="s">
        <v>64</v>
      </c>
      <c r="C29" s="27" t="s">
        <v>93</v>
      </c>
      <c r="D29" s="21" t="s">
        <v>22</v>
      </c>
      <c r="E29" s="23">
        <v>45141</v>
      </c>
      <c r="F29" s="23" t="s">
        <v>10</v>
      </c>
      <c r="G29" s="35">
        <v>46869</v>
      </c>
      <c r="H29" s="35">
        <v>8905.11</v>
      </c>
      <c r="I29" s="37">
        <v>0</v>
      </c>
      <c r="J29" s="19">
        <f t="shared" si="0"/>
        <v>55774.11</v>
      </c>
      <c r="K29" s="32">
        <v>46157</v>
      </c>
    </row>
    <row r="30" spans="1:11" ht="39.6" x14ac:dyDescent="0.25">
      <c r="A30" s="14">
        <v>27</v>
      </c>
      <c r="B30" s="2" t="s">
        <v>64</v>
      </c>
      <c r="C30" s="27" t="s">
        <v>94</v>
      </c>
      <c r="D30" s="11" t="s">
        <v>23</v>
      </c>
      <c r="E30" s="32">
        <v>45146</v>
      </c>
      <c r="F30" s="23" t="s">
        <v>10</v>
      </c>
      <c r="G30" s="37">
        <v>66697.960000000006</v>
      </c>
      <c r="H30" s="37">
        <v>12672.62</v>
      </c>
      <c r="I30" s="34">
        <v>0</v>
      </c>
      <c r="J30" s="19">
        <f t="shared" si="0"/>
        <v>79370.58</v>
      </c>
      <c r="K30" s="32">
        <v>46157</v>
      </c>
    </row>
    <row r="31" spans="1:11" ht="39.6" x14ac:dyDescent="0.25">
      <c r="A31" s="14">
        <v>28</v>
      </c>
      <c r="B31" s="2" t="s">
        <v>64</v>
      </c>
      <c r="C31" s="27" t="s">
        <v>95</v>
      </c>
      <c r="D31" s="21" t="s">
        <v>24</v>
      </c>
      <c r="E31" s="23">
        <v>45365</v>
      </c>
      <c r="F31" s="36" t="s">
        <v>13</v>
      </c>
      <c r="G31" s="35">
        <v>4836.13</v>
      </c>
      <c r="H31" s="35">
        <v>63.87</v>
      </c>
      <c r="I31" s="37">
        <v>0</v>
      </c>
      <c r="J31" s="19">
        <f t="shared" si="0"/>
        <v>4900</v>
      </c>
      <c r="K31" s="32">
        <v>46157</v>
      </c>
    </row>
    <row r="32" spans="1:11" ht="39.6" x14ac:dyDescent="0.25">
      <c r="A32" s="21">
        <v>29</v>
      </c>
      <c r="B32" s="2" t="s">
        <v>64</v>
      </c>
      <c r="C32" s="27" t="s">
        <v>96</v>
      </c>
      <c r="D32" s="11" t="s">
        <v>25</v>
      </c>
      <c r="E32" s="41">
        <v>45509</v>
      </c>
      <c r="F32" s="23" t="s">
        <v>10</v>
      </c>
      <c r="G32" s="37">
        <v>900</v>
      </c>
      <c r="H32" s="37">
        <v>171</v>
      </c>
      <c r="I32" s="34">
        <v>0</v>
      </c>
      <c r="J32" s="19">
        <f t="shared" si="0"/>
        <v>1071</v>
      </c>
      <c r="K32" s="32">
        <v>46157</v>
      </c>
    </row>
    <row r="33" spans="1:11" ht="39.6" x14ac:dyDescent="0.25">
      <c r="A33" s="14">
        <v>30</v>
      </c>
      <c r="B33" s="2" t="s">
        <v>64</v>
      </c>
      <c r="C33" s="27" t="s">
        <v>97</v>
      </c>
      <c r="D33" s="21" t="s">
        <v>26</v>
      </c>
      <c r="E33" s="23">
        <v>45602</v>
      </c>
      <c r="F33" s="36" t="s">
        <v>10</v>
      </c>
      <c r="G33" s="35">
        <v>4854</v>
      </c>
      <c r="H33" s="35">
        <v>922.26</v>
      </c>
      <c r="I33" s="37">
        <v>0</v>
      </c>
      <c r="J33" s="19">
        <f t="shared" si="0"/>
        <v>5776.26</v>
      </c>
      <c r="K33" s="32">
        <v>46157</v>
      </c>
    </row>
    <row r="34" spans="1:11" ht="39.6" x14ac:dyDescent="0.25">
      <c r="A34" s="14">
        <v>31</v>
      </c>
      <c r="B34" s="2" t="s">
        <v>64</v>
      </c>
      <c r="C34" s="27" t="s">
        <v>98</v>
      </c>
      <c r="D34" s="21" t="s">
        <v>27</v>
      </c>
      <c r="E34" s="23">
        <v>45362</v>
      </c>
      <c r="F34" s="36" t="s">
        <v>10</v>
      </c>
      <c r="G34" s="35">
        <v>73792</v>
      </c>
      <c r="H34" s="35">
        <v>14020.48</v>
      </c>
      <c r="I34" s="34">
        <v>0</v>
      </c>
      <c r="J34" s="19">
        <f t="shared" si="0"/>
        <v>87812.479999999996</v>
      </c>
      <c r="K34" s="32">
        <v>46157</v>
      </c>
    </row>
    <row r="35" spans="1:11" ht="39.6" x14ac:dyDescent="0.25">
      <c r="A35" s="21">
        <v>32</v>
      </c>
      <c r="B35" s="2" t="s">
        <v>64</v>
      </c>
      <c r="C35" s="42" t="s">
        <v>99</v>
      </c>
      <c r="D35" s="11" t="s">
        <v>28</v>
      </c>
      <c r="E35" s="32">
        <v>45539</v>
      </c>
      <c r="F35" s="36" t="s">
        <v>10</v>
      </c>
      <c r="G35" s="37">
        <v>4919.5</v>
      </c>
      <c r="H35" s="37">
        <v>934.71</v>
      </c>
      <c r="I35" s="37">
        <v>0</v>
      </c>
      <c r="J35" s="19">
        <f t="shared" si="0"/>
        <v>5854.21</v>
      </c>
      <c r="K35" s="32">
        <v>46157</v>
      </c>
    </row>
    <row r="36" spans="1:11" ht="39.6" x14ac:dyDescent="0.25">
      <c r="A36" s="14">
        <v>33</v>
      </c>
      <c r="B36" s="3" t="s">
        <v>63</v>
      </c>
      <c r="C36" s="43" t="s">
        <v>103</v>
      </c>
      <c r="D36" s="44" t="s">
        <v>100</v>
      </c>
      <c r="E36" s="48">
        <v>45328</v>
      </c>
      <c r="F36" s="36" t="s">
        <v>13</v>
      </c>
      <c r="G36" s="36">
        <v>7703360.1500000004</v>
      </c>
      <c r="H36" s="36">
        <v>1613505.63</v>
      </c>
      <c r="I36" s="34">
        <v>0</v>
      </c>
      <c r="J36" s="19">
        <f t="shared" si="0"/>
        <v>9316865.7800000012</v>
      </c>
      <c r="K36" s="32">
        <v>46157</v>
      </c>
    </row>
    <row r="37" spans="1:11" ht="39.6" x14ac:dyDescent="0.25">
      <c r="A37" s="14">
        <v>34</v>
      </c>
      <c r="B37" s="3" t="s">
        <v>63</v>
      </c>
      <c r="C37" s="45" t="s">
        <v>110</v>
      </c>
      <c r="D37" s="36" t="s">
        <v>111</v>
      </c>
      <c r="E37" s="36">
        <v>45287</v>
      </c>
      <c r="F37" s="30" t="s">
        <v>14</v>
      </c>
      <c r="G37" s="36">
        <v>1466807.2</v>
      </c>
      <c r="H37" s="36">
        <v>308029.51</v>
      </c>
      <c r="I37" s="37">
        <v>0</v>
      </c>
      <c r="J37" s="19">
        <f t="shared" si="0"/>
        <v>1774836.71</v>
      </c>
      <c r="K37" s="32">
        <v>46157</v>
      </c>
    </row>
    <row r="38" spans="1:11" ht="26.4" x14ac:dyDescent="0.25">
      <c r="A38" s="21">
        <v>35</v>
      </c>
      <c r="B38" s="2" t="s">
        <v>65</v>
      </c>
      <c r="C38" s="43" t="s">
        <v>104</v>
      </c>
      <c r="D38" s="36" t="s">
        <v>112</v>
      </c>
      <c r="E38" s="36">
        <v>45336</v>
      </c>
      <c r="F38" s="36" t="s">
        <v>62</v>
      </c>
      <c r="G38" s="36">
        <v>960</v>
      </c>
      <c r="H38" s="36">
        <v>182.4</v>
      </c>
      <c r="I38" s="34">
        <v>0</v>
      </c>
      <c r="J38" s="19">
        <f t="shared" si="0"/>
        <v>1142.4000000000001</v>
      </c>
      <c r="K38" s="32">
        <v>46157</v>
      </c>
    </row>
    <row r="39" spans="1:11" ht="26.4" x14ac:dyDescent="0.25">
      <c r="A39" s="14">
        <v>36</v>
      </c>
      <c r="B39" s="2" t="s">
        <v>65</v>
      </c>
      <c r="C39" s="46" t="s">
        <v>105</v>
      </c>
      <c r="D39" s="36" t="s">
        <v>113</v>
      </c>
      <c r="E39" s="36">
        <v>45336</v>
      </c>
      <c r="F39" s="36" t="s">
        <v>13</v>
      </c>
      <c r="G39" s="36">
        <v>501414.03</v>
      </c>
      <c r="H39" s="36">
        <v>105296.95</v>
      </c>
      <c r="I39" s="37">
        <v>0</v>
      </c>
      <c r="J39" s="19">
        <f t="shared" si="0"/>
        <v>606710.98</v>
      </c>
      <c r="K39" s="32">
        <v>46157</v>
      </c>
    </row>
    <row r="40" spans="1:11" ht="39.6" x14ac:dyDescent="0.25">
      <c r="A40" s="14">
        <v>37</v>
      </c>
      <c r="B40" s="3" t="s">
        <v>63</v>
      </c>
      <c r="C40" s="47" t="s">
        <v>106</v>
      </c>
      <c r="D40" s="36" t="s">
        <v>114</v>
      </c>
      <c r="E40" s="36">
        <v>45253</v>
      </c>
      <c r="F40" s="36" t="s">
        <v>101</v>
      </c>
      <c r="G40" s="36">
        <v>727328.7</v>
      </c>
      <c r="H40" s="36">
        <v>152739.03</v>
      </c>
      <c r="I40" s="34">
        <v>0</v>
      </c>
      <c r="J40" s="19">
        <f t="shared" si="0"/>
        <v>880067.73</v>
      </c>
      <c r="K40" s="32">
        <v>46157</v>
      </c>
    </row>
    <row r="41" spans="1:11" ht="26.4" x14ac:dyDescent="0.25">
      <c r="A41" s="21">
        <v>38</v>
      </c>
      <c r="B41" s="1" t="s">
        <v>69</v>
      </c>
      <c r="C41" s="46" t="s">
        <v>107</v>
      </c>
      <c r="D41" s="36" t="s">
        <v>115</v>
      </c>
      <c r="E41" s="36">
        <v>44987</v>
      </c>
      <c r="F41" s="36" t="s">
        <v>101</v>
      </c>
      <c r="G41" s="36">
        <v>453534.49</v>
      </c>
      <c r="H41" s="36">
        <v>94476.98</v>
      </c>
      <c r="I41" s="37">
        <v>0</v>
      </c>
      <c r="J41" s="19">
        <f t="shared" si="0"/>
        <v>548011.47</v>
      </c>
      <c r="K41" s="32">
        <v>46157</v>
      </c>
    </row>
    <row r="42" spans="1:11" ht="52.8" x14ac:dyDescent="0.25">
      <c r="A42" s="14">
        <v>39</v>
      </c>
      <c r="B42" s="2" t="s">
        <v>67</v>
      </c>
      <c r="C42" s="46" t="s">
        <v>108</v>
      </c>
      <c r="D42" s="36" t="s">
        <v>116</v>
      </c>
      <c r="E42" s="36">
        <v>45586</v>
      </c>
      <c r="F42" s="36" t="s">
        <v>10</v>
      </c>
      <c r="G42" s="36">
        <v>114670.93</v>
      </c>
      <c r="H42" s="36">
        <v>21787.48</v>
      </c>
      <c r="I42" s="34">
        <v>0</v>
      </c>
      <c r="J42" s="19">
        <f t="shared" si="0"/>
        <v>136458.41</v>
      </c>
      <c r="K42" s="32">
        <v>46157</v>
      </c>
    </row>
    <row r="43" spans="1:11" ht="52.8" x14ac:dyDescent="0.25">
      <c r="A43" s="14">
        <v>40</v>
      </c>
      <c r="B43" s="2" t="s">
        <v>67</v>
      </c>
      <c r="C43" s="46" t="s">
        <v>109</v>
      </c>
      <c r="D43" s="36" t="s">
        <v>117</v>
      </c>
      <c r="E43" s="36">
        <v>45547</v>
      </c>
      <c r="F43" s="36" t="s">
        <v>102</v>
      </c>
      <c r="G43" s="36">
        <v>1520420</v>
      </c>
      <c r="H43" s="36">
        <v>319288.2</v>
      </c>
      <c r="I43" s="37">
        <v>0</v>
      </c>
      <c r="J43" s="19">
        <f t="shared" si="0"/>
        <v>1839708.2</v>
      </c>
      <c r="K43" s="32">
        <v>46157</v>
      </c>
    </row>
    <row r="44" spans="1:11" x14ac:dyDescent="0.25">
      <c r="A44" s="21">
        <v>41</v>
      </c>
      <c r="B44" s="49" t="s">
        <v>121</v>
      </c>
      <c r="C44" s="36" t="s">
        <v>118</v>
      </c>
      <c r="D44" s="36" t="s">
        <v>119</v>
      </c>
      <c r="E44" s="36">
        <v>45002</v>
      </c>
      <c r="F44" s="36" t="s">
        <v>120</v>
      </c>
      <c r="G44" s="36">
        <v>7251717.6500000004</v>
      </c>
      <c r="H44" s="36">
        <v>1909466.03</v>
      </c>
      <c r="I44" s="34">
        <v>0</v>
      </c>
      <c r="J44" s="19">
        <f t="shared" si="0"/>
        <v>9161183.6799999997</v>
      </c>
      <c r="K44" s="32">
        <v>46157</v>
      </c>
    </row>
    <row r="45" spans="1:11" ht="39.6" x14ac:dyDescent="0.25">
      <c r="A45" s="14">
        <v>42</v>
      </c>
      <c r="B45" s="2" t="s">
        <v>64</v>
      </c>
      <c r="C45" s="27" t="s">
        <v>122</v>
      </c>
      <c r="D45" s="36" t="s">
        <v>128</v>
      </c>
      <c r="E45" s="36">
        <v>45593</v>
      </c>
      <c r="F45" s="36" t="s">
        <v>10</v>
      </c>
      <c r="G45" s="36">
        <v>4710.08</v>
      </c>
      <c r="H45" s="36">
        <v>894.92</v>
      </c>
      <c r="I45" s="37">
        <v>0</v>
      </c>
      <c r="J45" s="19">
        <f t="shared" si="0"/>
        <v>5605</v>
      </c>
      <c r="K45" s="32">
        <v>46157</v>
      </c>
    </row>
    <row r="46" spans="1:11" ht="39.6" x14ac:dyDescent="0.25">
      <c r="A46" s="14">
        <v>43</v>
      </c>
      <c r="B46" s="2" t="s">
        <v>64</v>
      </c>
      <c r="C46" s="50" t="s">
        <v>123</v>
      </c>
      <c r="D46" s="36" t="s">
        <v>129</v>
      </c>
      <c r="E46" s="36">
        <v>45421</v>
      </c>
      <c r="F46" s="36" t="s">
        <v>10</v>
      </c>
      <c r="G46" s="36">
        <v>54621.85</v>
      </c>
      <c r="H46" s="36">
        <v>10378.15</v>
      </c>
      <c r="I46" s="34">
        <v>0</v>
      </c>
      <c r="J46" s="19">
        <f t="shared" si="0"/>
        <v>65000</v>
      </c>
      <c r="K46" s="32">
        <v>46157</v>
      </c>
    </row>
    <row r="47" spans="1:11" ht="39.6" x14ac:dyDescent="0.25">
      <c r="A47" s="21">
        <v>44</v>
      </c>
      <c r="B47" s="2" t="s">
        <v>64</v>
      </c>
      <c r="C47" s="28" t="s">
        <v>124</v>
      </c>
      <c r="D47" s="36" t="s">
        <v>130</v>
      </c>
      <c r="E47" s="36">
        <v>45631</v>
      </c>
      <c r="F47" s="36" t="s">
        <v>10</v>
      </c>
      <c r="G47" s="36">
        <v>4919.5</v>
      </c>
      <c r="H47" s="36">
        <v>934.71</v>
      </c>
      <c r="I47" s="37">
        <v>0</v>
      </c>
      <c r="J47" s="19">
        <f t="shared" si="0"/>
        <v>5854.21</v>
      </c>
      <c r="K47" s="32">
        <v>46157</v>
      </c>
    </row>
    <row r="48" spans="1:11" ht="39.6" x14ac:dyDescent="0.25">
      <c r="A48" s="14">
        <v>45</v>
      </c>
      <c r="B48" s="2" t="s">
        <v>64</v>
      </c>
      <c r="C48" s="51" t="s">
        <v>125</v>
      </c>
      <c r="D48" s="36" t="s">
        <v>131</v>
      </c>
      <c r="E48" s="36">
        <v>45365</v>
      </c>
      <c r="F48" s="36" t="s">
        <v>10</v>
      </c>
      <c r="G48" s="36">
        <v>78711.5</v>
      </c>
      <c r="H48" s="36">
        <v>14955.19</v>
      </c>
      <c r="I48" s="34">
        <v>0</v>
      </c>
      <c r="J48" s="19">
        <f t="shared" si="0"/>
        <v>93666.69</v>
      </c>
      <c r="K48" s="32">
        <v>46157</v>
      </c>
    </row>
    <row r="49" spans="1:11" ht="39.6" x14ac:dyDescent="0.25">
      <c r="A49" s="14">
        <v>46</v>
      </c>
      <c r="B49" s="2" t="s">
        <v>64</v>
      </c>
      <c r="C49" s="21" t="s">
        <v>126</v>
      </c>
      <c r="D49" s="36" t="s">
        <v>132</v>
      </c>
      <c r="E49" s="36">
        <v>45554</v>
      </c>
      <c r="F49" s="36" t="s">
        <v>10</v>
      </c>
      <c r="G49" s="36">
        <v>4919.5</v>
      </c>
      <c r="H49" s="36">
        <v>934.71</v>
      </c>
      <c r="I49" s="37">
        <v>0</v>
      </c>
      <c r="J49" s="19">
        <f t="shared" si="0"/>
        <v>5854.21</v>
      </c>
      <c r="K49" s="32">
        <v>46157</v>
      </c>
    </row>
    <row r="50" spans="1:11" ht="39.6" x14ac:dyDescent="0.25">
      <c r="A50" s="21">
        <v>47</v>
      </c>
      <c r="B50" s="2" t="s">
        <v>64</v>
      </c>
      <c r="C50" s="52" t="s">
        <v>127</v>
      </c>
      <c r="D50" s="11" t="s">
        <v>133</v>
      </c>
      <c r="E50" s="11">
        <v>45125</v>
      </c>
      <c r="F50" s="36" t="s">
        <v>10</v>
      </c>
      <c r="G50" s="11">
        <v>78081.789999999994</v>
      </c>
      <c r="H50" s="11">
        <v>0</v>
      </c>
      <c r="I50" s="34">
        <v>0</v>
      </c>
      <c r="J50" s="19">
        <f t="shared" si="0"/>
        <v>78081.789999999994</v>
      </c>
      <c r="K50" s="32">
        <v>46157</v>
      </c>
    </row>
    <row r="51" spans="1:11" x14ac:dyDescent="0.25">
      <c r="A51" s="11"/>
      <c r="B51" s="11"/>
      <c r="C51" s="11"/>
      <c r="D51" s="11"/>
      <c r="E51" s="11"/>
      <c r="F51" s="11"/>
      <c r="G51" s="11"/>
      <c r="H51" s="11"/>
      <c r="I51" s="11"/>
      <c r="J51" s="34">
        <f>SUM(J4:J50)</f>
        <v>166525750.63</v>
      </c>
      <c r="K51" s="11"/>
    </row>
  </sheetData>
  <autoFilter ref="A3:L51" xr:uid="{F87AD479-4875-488A-89A0-173B27C3F049}"/>
  <mergeCells count="9">
    <mergeCell ref="K2:K3"/>
    <mergeCell ref="A1:J1"/>
    <mergeCell ref="G2:J2"/>
    <mergeCell ref="A2:A3"/>
    <mergeCell ref="B2:B3"/>
    <mergeCell ref="C2:C3"/>
    <mergeCell ref="D2:D3"/>
    <mergeCell ref="F2:F3"/>
    <mergeCell ref="E2:E3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15.05.2026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2026-05-13T11:03:20Z</dcterms:created>
  <dcterms:modified xsi:type="dcterms:W3CDTF">2026-05-15T09:41:29Z</dcterms:modified>
</cp:coreProperties>
</file>